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<sst xmlns="http://schemas.openxmlformats.org/spreadsheetml/2006/main" count="27" uniqueCount="22">
  <si>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</si>
  <si>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</si>
  <si>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</si>
  <si>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</si>
  <si>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</si>
  <si>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</si>
  <si>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</si>
  <si>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</si>
  <si>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</si>
  <si>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</si>
  <si>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</si>
  <si>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</si>
  <si>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</si>
  <si>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</si>
  <si>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</si>
  <si>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</si>
  <si>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</si>
  <si>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</si>
  <si>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</si>
  <si>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</si>
  <si>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fino al 31/12/2017 (0,1%)</t>
  </si>
  <si>
    <t>Interessi dal 01/01/2018  (0,3%)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</si>
</sst>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G3" sqref="G3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6.5" thickBot="1" thickTop="1">
      <c r="A1" s="10"/>
      <c r="B1" s="12">
        <v>42902</v>
      </c>
      <c r="C1" s="26" t="s">
        <v>11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11"/>
    </row>
    <row r="2" spans="1:14" ht="43.5" thickBot="1">
      <c r="A2" s="19" t="s">
        <v>10</v>
      </c>
      <c r="B2" s="24" t="s">
        <v>0</v>
      </c>
      <c r="C2" s="25"/>
      <c r="D2" s="20" t="s">
        <v>5</v>
      </c>
      <c r="E2" s="20" t="s">
        <v>6</v>
      </c>
      <c r="F2" s="21" t="s">
        <v>8</v>
      </c>
      <c r="G2" s="22" t="s">
        <v>12</v>
      </c>
      <c r="H2" s="19" t="s">
        <v>3</v>
      </c>
      <c r="I2" s="16" t="s">
        <v>14</v>
      </c>
      <c r="J2" s="16" t="s">
        <v>1</v>
      </c>
      <c r="K2" s="28" t="s">
        <v>20</v>
      </c>
      <c r="L2" s="28" t="s">
        <v>21</v>
      </c>
      <c r="M2" s="16" t="s">
        <v>2</v>
      </c>
      <c r="N2" s="16" t="s">
        <v>4</v>
      </c>
    </row>
    <row r="3" spans="1:14" ht="15" thickBot="1" thickTop="1">
      <c r="A3" s="15" t="s">
        <v>9</v>
      </c>
      <c r="B3" s="15">
        <v>3912</v>
      </c>
      <c r="C3" s="1" t="s">
        <v>13</v>
      </c>
      <c r="D3" s="5">
        <v>0</v>
      </c>
      <c r="E3" s="5">
        <v>0</v>
      </c>
      <c r="F3" s="6">
        <f aca="true" t="shared" si="0" ref="F3:F8">+D3-E3</f>
        <v>0</v>
      </c>
      <c r="G3" s="4">
        <f aca="true" ca="1" t="shared" si="1" ref="G3:G8">TODAY()</f>
        <v>43088</v>
      </c>
      <c r="H3" s="3">
        <f>+G3-$B$1</f>
        <v>186</v>
      </c>
      <c r="I3" s="3">
        <f aca="true" t="shared" si="2" ref="I3:I8">IF(H3&gt;15,0,IF(H3&gt;0,0.1*H3*F3/100))</f>
        <v>0</v>
      </c>
      <c r="J3" s="3">
        <f aca="true" t="shared" si="3" ref="J3:J8">IF(H3&gt;90,3.75*(D3-E3)/100,IF(H3&gt;30,1.67*(D3-E3)/100,IF(H3&gt;15,1.5*(D3-E3)/100)))</f>
        <v>0</v>
      </c>
      <c r="K3" s="23">
        <f>(F3*(0.1/100)*197)/365</f>
        <v>0</v>
      </c>
      <c r="L3" s="23">
        <f>F3*(0.3/100)*(H3-197)/365</f>
        <v>0</v>
      </c>
      <c r="M3" s="14">
        <f>+F3+I3+J3+K3</f>
        <v>0</v>
      </c>
      <c r="N3" s="14">
        <f>ROUND(M3,0)</f>
        <v>0</v>
      </c>
    </row>
    <row r="4" spans="1:14" ht="15" thickBot="1" thickTop="1">
      <c r="A4" s="15" t="s">
        <v>9</v>
      </c>
      <c r="B4" s="15">
        <v>3914</v>
      </c>
      <c r="C4" s="1" t="s">
        <v>16</v>
      </c>
      <c r="D4" s="5">
        <v>0</v>
      </c>
      <c r="E4" s="5">
        <v>0</v>
      </c>
      <c r="F4" s="6">
        <f t="shared" si="0"/>
        <v>0</v>
      </c>
      <c r="G4" s="4">
        <f ca="1" t="shared" si="1"/>
        <v>43088</v>
      </c>
      <c r="H4" s="3">
        <f>+G4-$B$1</f>
        <v>186</v>
      </c>
      <c r="I4" s="3">
        <f t="shared" si="2"/>
        <v>0</v>
      </c>
      <c r="J4" s="3">
        <f t="shared" si="3"/>
        <v>0</v>
      </c>
      <c r="K4" s="23">
        <f>(F4*(0.1/100)*197)/365</f>
        <v>0</v>
      </c>
      <c r="L4" s="23">
        <f>F4*(0.3/100)*(H4-197)/365</f>
        <v>0</v>
      </c>
      <c r="M4" s="14">
        <f>+F4+I4+J4+K4</f>
        <v>0</v>
      </c>
      <c r="N4" s="2">
        <f>ROUND(M4,0)</f>
        <v>0</v>
      </c>
    </row>
    <row r="5" spans="1:14" ht="15" thickBot="1" thickTop="1">
      <c r="A5" s="15" t="s">
        <v>9</v>
      </c>
      <c r="B5" s="15">
        <v>3916</v>
      </c>
      <c r="C5" s="1" t="s">
        <v>15</v>
      </c>
      <c r="D5" s="5">
        <v>0</v>
      </c>
      <c r="E5" s="5">
        <v>0</v>
      </c>
      <c r="F5" s="6">
        <f t="shared" si="0"/>
        <v>0</v>
      </c>
      <c r="G5" s="4">
        <f ca="1" t="shared" si="1"/>
        <v>43088</v>
      </c>
      <c r="H5" s="3">
        <f>+G5-$B$1</f>
        <v>186</v>
      </c>
      <c r="I5" s="3">
        <f t="shared" si="2"/>
        <v>0</v>
      </c>
      <c r="J5" s="3">
        <f t="shared" si="3"/>
        <v>0</v>
      </c>
      <c r="K5" s="23">
        <f>(F5*(0.1/100)*197)/365</f>
        <v>0</v>
      </c>
      <c r="L5" s="23">
        <f>F5*(0.3/100)*(H5-197)/365</f>
        <v>0</v>
      </c>
      <c r="M5" s="14">
        <f>+F5+I5+J5+K5</f>
        <v>0</v>
      </c>
      <c r="N5" s="2">
        <f>ROUND(M5,0)</f>
        <v>0</v>
      </c>
    </row>
    <row r="6" spans="1:14" ht="15" thickBot="1" thickTop="1">
      <c r="A6" s="15" t="s">
        <v>9</v>
      </c>
      <c r="B6" s="15">
        <v>3918</v>
      </c>
      <c r="C6" s="1" t="s">
        <v>17</v>
      </c>
      <c r="D6" s="5">
        <v>0</v>
      </c>
      <c r="E6" s="5">
        <v>0</v>
      </c>
      <c r="F6" s="6">
        <f t="shared" si="0"/>
        <v>0</v>
      </c>
      <c r="G6" s="4">
        <f ca="1" t="shared" si="1"/>
        <v>43088</v>
      </c>
      <c r="H6" s="3">
        <f>+G6-$B$1</f>
        <v>186</v>
      </c>
      <c r="I6" s="3">
        <f t="shared" si="2"/>
        <v>0</v>
      </c>
      <c r="J6" s="3">
        <f t="shared" si="3"/>
        <v>0</v>
      </c>
      <c r="K6" s="23">
        <f>(F6*(0.1/100)*197)/365</f>
        <v>0</v>
      </c>
      <c r="L6" s="23">
        <f>F6*(0.3/100)*(H6-197)/365</f>
        <v>0</v>
      </c>
      <c r="M6" s="14">
        <f>+F6+I6+J6+K6</f>
        <v>0</v>
      </c>
      <c r="N6" s="2">
        <f>ROUND(M6,0)</f>
        <v>0</v>
      </c>
    </row>
    <row r="7" spans="1:14" ht="30" thickBot="1" thickTop="1">
      <c r="A7" s="18" t="s">
        <v>9</v>
      </c>
      <c r="B7" s="18">
        <v>3925</v>
      </c>
      <c r="C7" s="17" t="s">
        <v>18</v>
      </c>
      <c r="D7" s="5">
        <v>0</v>
      </c>
      <c r="E7" s="5">
        <v>0</v>
      </c>
      <c r="F7" s="6">
        <f t="shared" si="0"/>
        <v>0</v>
      </c>
      <c r="G7" s="4">
        <f ca="1" t="shared" si="1"/>
        <v>43088</v>
      </c>
      <c r="H7" s="3">
        <f>+G7-$B$1</f>
        <v>186</v>
      </c>
      <c r="I7" s="3">
        <f t="shared" si="2"/>
        <v>0</v>
      </c>
      <c r="J7" s="3">
        <f t="shared" si="3"/>
        <v>0</v>
      </c>
      <c r="K7" s="23">
        <f>(F7*(0.1/100)*197)/365</f>
        <v>0</v>
      </c>
      <c r="L7" s="23">
        <f>F7*(0.3/100)*(H7-197)/365</f>
        <v>0</v>
      </c>
      <c r="M7" s="14">
        <f>+F7+I7+J7+K7</f>
        <v>0</v>
      </c>
      <c r="N7" s="2">
        <f>ROUND(M7,0)</f>
        <v>0</v>
      </c>
    </row>
    <row r="8" spans="1:14" ht="30" thickBot="1" thickTop="1">
      <c r="A8" s="18" t="s">
        <v>9</v>
      </c>
      <c r="B8" s="18">
        <v>3930</v>
      </c>
      <c r="C8" s="17" t="s">
        <v>19</v>
      </c>
      <c r="D8" s="5">
        <v>0</v>
      </c>
      <c r="E8" s="5">
        <v>0</v>
      </c>
      <c r="F8" s="6">
        <f t="shared" si="0"/>
        <v>0</v>
      </c>
      <c r="G8" s="4">
        <f ca="1" t="shared" si="1"/>
        <v>43088</v>
      </c>
      <c r="H8" s="3">
        <f>+G8-$B$1</f>
        <v>186</v>
      </c>
      <c r="I8" s="3">
        <f t="shared" si="2"/>
        <v>0</v>
      </c>
      <c r="J8" s="3">
        <f t="shared" si="3"/>
        <v>0</v>
      </c>
      <c r="K8" s="23">
        <f>(F8*(0.1/100)*197)/365</f>
        <v>0</v>
      </c>
      <c r="L8" s="23">
        <f>F8*(0.3/100)*(H8-197)/365</f>
        <v>0</v>
      </c>
      <c r="M8" s="14">
        <f>+F8+I8+J8+K8</f>
        <v>0</v>
      </c>
      <c r="N8" s="2">
        <f>ROUND(M8,0)</f>
        <v>0</v>
      </c>
    </row>
    <row r="9" spans="2:13" ht="15" thickBot="1" thickTop="1">
      <c r="B9" s="8" t="s">
        <v>7</v>
      </c>
      <c r="C9" s="9"/>
      <c r="D9" s="7"/>
      <c r="E9" s="7"/>
      <c r="F9" s="7"/>
      <c r="M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2017-12-19T11:11:47Z</dcterms:modified>
  <cp:category/>
  <cp:version/>
  <cp:contentType/>
  <cp:contentStatus/>
</cp:coreProperties>
</file>